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BC tai chinh tom tat" sheetId="1" r:id="rId1"/>
  </sheets>
  <externalReferences>
    <externalReference r:id="rId4"/>
  </externalReferences>
  <definedNames>
    <definedName name="_Fill" hidden="1">#REF!</definedName>
    <definedName name="Bust">#N/A</definedName>
    <definedName name="Continue">#N/A</definedName>
    <definedName name="Document_array">{"Book1","Quyet toan  nam 2003 - Sai Gon.xls"}</definedName>
    <definedName name="Documents_array">#N/A</definedName>
    <definedName name="Hello">#N/A</definedName>
    <definedName name="MakeIt">#N/A</definedName>
    <definedName name="Morning">#N/A</definedName>
    <definedName name="Poppy">#N/A</definedName>
  </definedNames>
  <calcPr fullCalcOnLoad="1"/>
</workbook>
</file>

<file path=xl/sharedStrings.xml><?xml version="1.0" encoding="utf-8"?>
<sst xmlns="http://schemas.openxmlformats.org/spreadsheetml/2006/main" count="73" uniqueCount="71">
  <si>
    <t>BÁO CÁO TÀI CHÍNH TÓM TẮT</t>
  </si>
  <si>
    <t>CTY CP ĐẦU TƯ &amp; THƯƠNG MẠI DIC</t>
  </si>
  <si>
    <t>STT</t>
  </si>
  <si>
    <t>NỘI DUNG</t>
  </si>
  <si>
    <t>I.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</si>
  <si>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</si>
  <si>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</si>
  <si>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</si>
  <si>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</si>
  <si>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</si>
  <si>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</si>
  <si>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Tài sản dài hạn</t>
  </si>
  <si>
    <t>II</t>
  </si>
  <si>
    <t>Các khoản phải thu dài hạn</t>
  </si>
  <si>
    <t>Tài sản cố định</t>
  </si>
  <si>
    <t>- Tài sản cố định hữu hình</t>
  </si>
  <si>
    <t>- Tài sản cố định vô hình</t>
  </si>
  <si>
    <t>- Tài sản cố định thuê tài chính</t>
  </si>
  <si>
    <t>- 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</si>
  <si>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</si>
  <si>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</si>
  <si>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</si>
  <si>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</si>
  <si>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</si>
  <si>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IV.</t>
  </si>
  <si>
    <t>Nợ phải trả</t>
  </si>
  <si>
    <t>Nợ ngắn hạn</t>
  </si>
  <si>
    <t>Nợ dài hạn</t>
  </si>
  <si>
    <t>V</t>
  </si>
  <si>
    <t>Vốn chủ sở hữu</t>
  </si>
  <si>
    <t>- Vốn đầu tư của chủ sở hữu</t>
  </si>
  <si>
    <t>- Thặng dư vốn cổ phần</t>
  </si>
  <si>
    <t>- Cổ phiếu quỹ</t>
  </si>
  <si>
    <t>- Chênh lệch đánh giá lại tài sản</t>
  </si>
  <si>
    <t>- Chênh lệch tỷ giá hối đoái</t>
  </si>
  <si>
    <t>- Các quỹ</t>
  </si>
  <si>
    <t>- Lợi nhuận sau thuế chưa phân phối</t>
  </si>
  <si>
    <t>- Nguồn vốn đầu tư XDCB</t>
  </si>
  <si>
    <t>Nguồn kinh phí và quỹ khác</t>
  </si>
  <si>
    <t>- Quỹ khen thưởng phúc lợi</t>
  </si>
  <si>
    <t>- Nguồn kinh phí</t>
  </si>
  <si>
    <t>- Nguồn kinh phí đã hình thành TSCĐ</t>
  </si>
  <si>
    <t>VI</t>
  </si>
  <si>
    <t>Tổng cộng nguồn vốn</t>
  </si>
  <si>
    <t>CHỈ TIÊU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</si>
  <si>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</si>
  <si>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</si>
  <si>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</si>
  <si>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</si>
  <si>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</si>
  <si>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</si>
  <si>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</si>
  <si>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</si>
  <si>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</si>
  <si>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</si>
  <si>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</si>
  <si>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</si>
  <si>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</si>
  <si>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</si>
  <si>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</si>
  <si>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</si>
  <si>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</si>
  <si>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LUỸ KẾ</t>
  </si>
  <si>
    <t>II. A. KẾT QUẢ HOẠT ĐỘNG KINH DOANH</t>
  </si>
  <si>
    <t>I. BẢNG CÂN ĐỐI KẾ TOÁN</t>
  </si>
  <si>
    <t>Mẫu CBTT-03</t>
  </si>
  <si>
    <t xml:space="preserve">               DIC - INTRACO</t>
  </si>
  <si>
    <t>SỐ ĐẦU NĂM</t>
  </si>
  <si>
    <t>SỐ CUỐI KỲ</t>
  </si>
  <si>
    <t>KỲ NÀY</t>
  </si>
  <si>
    <t>QUÍ IV NĂM 2007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</si>
</sst>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_(* #,##0_);_(* \(#,##0\);_(* &quot;-&quot;??_);_(@_)"/>
    <numFmt numFmtId="179" formatCode="#,##0\ &quot;F&quot;;\-#,##0\ &quot;F&quot;"/>
    <numFmt numFmtId="180" formatCode="#,##0\ &quot;F&quot;;[Red]\-#,##0\ &quot;F&quot;"/>
    <numFmt numFmtId="181" formatCode="#,##0.00\ &quot;F&quot;;\-#,##0.00\ &quot;F&quot;"/>
    <numFmt numFmtId="182" formatCode="#,##0.00\ &quot;F&quot;;[Red]\-#,##0.00\ &quot;F&quot;"/>
    <numFmt numFmtId="183" formatCode="_-* #,##0\ &quot;F&quot;_-;\-* #,##0\ &quot;F&quot;_-;_-* &quot;-&quot;\ &quot;F&quot;_-;_-@_-"/>
    <numFmt numFmtId="184" formatCode="_-* #,##0\ _F_-;\-* #,##0\ _F_-;_-* &quot;-&quot;\ _F_-;_-@_-"/>
    <numFmt numFmtId="185" formatCode="_-* #,##0.00\ &quot;F&quot;_-;\-* #,##0.00\ &quot;F&quot;_-;_-* &quot;-&quot;??\ &quot;F&quot;_-;_-@_-"/>
    <numFmt numFmtId="186" formatCode="_-* #,##0.00\ _F_-;\-* #,##0.00\ _F_-;_-* &quot;-&quot;??\ _F_-;_-@_-"/>
    <numFmt numFmtId="187" formatCode="0.0%"/>
    <numFmt numFmtId="188" formatCode="[$-809]dd\ mmmm\ yyyy"/>
    <numFmt numFmtId="189" formatCode="\$#,##0\ ;\(\$#,##0\)"/>
    <numFmt numFmtId="190" formatCode="&quot;\&quot;#,##0;[Red]&quot;\&quot;&quot;\&quot;\-#,##0"/>
    <numFmt numFmtId="191" formatCode="&quot;\&quot;#,##0;[Red]&quot;\&quot;\-#,##0"/>
    <numFmt numFmtId="192" formatCode="&quot;\&quot;#,##0.00;[Red]&quot;\&quot;\-#,##0.00"/>
    <numFmt numFmtId="193" formatCode="&quot;\&quot;#,##0.00;[Red]&quot;\&quot;&quot;\&quot;&quot;\&quot;&quot;\&quot;&quot;\&quot;&quot;\&quot;\-#,##0.00"/>
    <numFmt numFmtId="194" formatCode="_(* #,##0.000_);_(* \(#,##0.000\);_(* &quot;-&quot;???_);_(@_)"/>
    <numFmt numFmtId="195" formatCode="[&lt;=9999999]###\-####;\(###\)\ ###\-####"/>
    <numFmt numFmtId="196" formatCode="_-* #,##0\ _F_-;\-* #,##0\ _F_-;_-* &quot;-&quot;??\ _F_-;_-@_-"/>
    <numFmt numFmtId="197" formatCode="[$-409]dddd\,\ mmmm\ dd\,\ yyyy"/>
    <numFmt numFmtId="198" formatCode="_(* #,##0.0_);_(* \(#,##0.0\);_(* &quot;-&quot;?_);_(@_)"/>
  </numFmts>
  <fonts count="1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VNI-Times"/>
      <family val="0"/>
    </font>
    <font>
      <b/>
      <sz val="18"/>
      <name val="Arial"/>
      <family val="2"/>
    </font>
    <font>
      <u val="single"/>
      <sz val="12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1" fillId="0" borderId="0">
      <alignment/>
      <protection/>
    </xf>
    <xf numFmtId="19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3" fillId="0" borderId="0">
      <alignment/>
      <protection/>
    </xf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4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49" fontId="6" fillId="0" borderId="8" xfId="0" applyNumberFormat="1" applyFont="1" applyBorder="1" applyAlignment="1">
      <alignment/>
    </xf>
    <xf numFmtId="41" fontId="6" fillId="0" borderId="9" xfId="0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0" fontId="5" fillId="0" borderId="12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178" fontId="6" fillId="0" borderId="0" xfId="15" applyNumberFormat="1" applyFont="1" applyAlignment="1">
      <alignment/>
    </xf>
    <xf numFmtId="49" fontId="6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15" fillId="0" borderId="0" xfId="0" applyNumberFormat="1" applyFont="1" applyAlignment="1">
      <alignment horizontal="center"/>
    </xf>
    <xf numFmtId="49" fontId="16" fillId="0" borderId="8" xfId="0" applyNumberFormat="1" applyFont="1" applyBorder="1" applyAlignment="1">
      <alignment/>
    </xf>
    <xf numFmtId="49" fontId="16" fillId="0" borderId="19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41" fontId="5" fillId="0" borderId="20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41" fontId="5" fillId="0" borderId="9" xfId="0" applyNumberFormat="1" applyFont="1" applyBorder="1" applyAlignment="1">
      <alignment/>
    </xf>
    <xf numFmtId="198" fontId="5" fillId="0" borderId="9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10" fontId="17" fillId="0" borderId="23" xfId="0" applyNumberFormat="1" applyFont="1" applyFill="1" applyBorder="1" applyAlignment="1">
      <alignment/>
    </xf>
    <xf numFmtId="178" fontId="4" fillId="0" borderId="0" xfId="15" applyNumberFormat="1" applyFont="1" applyAlignment="1">
      <alignment/>
    </xf>
    <xf numFmtId="178" fontId="5" fillId="0" borderId="0" xfId="15" applyNumberFormat="1" applyFont="1" applyAlignment="1">
      <alignment/>
    </xf>
    <xf numFmtId="178" fontId="5" fillId="0" borderId="24" xfId="15" applyNumberFormat="1" applyFont="1" applyBorder="1" applyAlignment="1">
      <alignment horizontal="center" vertical="center"/>
    </xf>
    <xf numFmtId="178" fontId="6" fillId="0" borderId="25" xfId="15" applyNumberFormat="1" applyFont="1" applyBorder="1" applyAlignment="1">
      <alignment/>
    </xf>
    <xf numFmtId="178" fontId="5" fillId="0" borderId="0" xfId="15" applyNumberFormat="1" applyFont="1" applyBorder="1" applyAlignment="1">
      <alignment vertical="center"/>
    </xf>
    <xf numFmtId="178" fontId="5" fillId="0" borderId="26" xfId="15" applyNumberFormat="1" applyFont="1" applyBorder="1" applyAlignment="1">
      <alignment/>
    </xf>
    <xf numFmtId="178" fontId="5" fillId="0" borderId="25" xfId="15" applyNumberFormat="1" applyFont="1" applyBorder="1" applyAlignment="1">
      <alignment/>
    </xf>
    <xf numFmtId="178" fontId="5" fillId="0" borderId="27" xfId="15" applyNumberFormat="1" applyFont="1" applyBorder="1" applyAlignment="1">
      <alignment/>
    </xf>
    <xf numFmtId="178" fontId="5" fillId="0" borderId="0" xfId="15" applyNumberFormat="1" applyFont="1" applyFill="1" applyBorder="1" applyAlignment="1">
      <alignment/>
    </xf>
    <xf numFmtId="41" fontId="5" fillId="0" borderId="28" xfId="0" applyNumberFormat="1" applyFont="1" applyBorder="1" applyAlignment="1">
      <alignment vertical="center"/>
    </xf>
    <xf numFmtId="41" fontId="6" fillId="0" borderId="29" xfId="0" applyNumberFormat="1" applyFont="1" applyBorder="1" applyAlignment="1">
      <alignment/>
    </xf>
    <xf numFmtId="41" fontId="5" fillId="0" borderId="29" xfId="0" applyNumberFormat="1" applyFont="1" applyBorder="1" applyAlignment="1">
      <alignment vertical="center"/>
    </xf>
    <xf numFmtId="41" fontId="6" fillId="0" borderId="30" xfId="0" applyNumberFormat="1" applyFont="1" applyBorder="1" applyAlignment="1">
      <alignment/>
    </xf>
    <xf numFmtId="41" fontId="5" fillId="0" borderId="31" xfId="0" applyNumberFormat="1" applyFont="1" applyBorder="1" applyAlignment="1">
      <alignment vertical="center"/>
    </xf>
    <xf numFmtId="41" fontId="5" fillId="0" borderId="32" xfId="0" applyNumberFormat="1" applyFont="1" applyBorder="1" applyAlignment="1">
      <alignment vertical="center"/>
    </xf>
    <xf numFmtId="41" fontId="6" fillId="0" borderId="33" xfId="0" applyNumberFormat="1" applyFont="1" applyBorder="1" applyAlignment="1">
      <alignment/>
    </xf>
    <xf numFmtId="41" fontId="5" fillId="0" borderId="34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178" fontId="6" fillId="0" borderId="8" xfId="15" applyNumberFormat="1" applyFont="1" applyBorder="1" applyAlignment="1">
      <alignment/>
    </xf>
    <xf numFmtId="41" fontId="5" fillId="0" borderId="8" xfId="0" applyNumberFormat="1" applyFont="1" applyBorder="1" applyAlignment="1">
      <alignment vertical="center"/>
    </xf>
    <xf numFmtId="178" fontId="6" fillId="0" borderId="35" xfId="15" applyNumberFormat="1" applyFont="1" applyBorder="1" applyAlignment="1">
      <alignment/>
    </xf>
    <xf numFmtId="178" fontId="6" fillId="0" borderId="11" xfId="15" applyNumberFormat="1" applyFont="1" applyBorder="1" applyAlignment="1">
      <alignment/>
    </xf>
    <xf numFmtId="41" fontId="5" fillId="0" borderId="13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/>
    </xf>
    <xf numFmtId="178" fontId="6" fillId="0" borderId="19" xfId="15" applyNumberFormat="1" applyFont="1" applyBorder="1" applyAlignment="1">
      <alignment/>
    </xf>
    <xf numFmtId="41" fontId="5" fillId="0" borderId="18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41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25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in\data%20(d)\Kiet2006\Data\Goi%20UBCK%20NN%20qui%20IV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&amp; II"/>
      <sheetName val="I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showGridLines="0" tabSelected="1" workbookViewId="0" topLeftCell="A1">
      <selection activeCell="A4" sqref="A4:D4"/>
    </sheetView>
  </sheetViews>
  <sheetFormatPr defaultColWidth="9.140625" defaultRowHeight="18" customHeight="1"/>
  <cols>
    <col min="1" max="1" width="5.7109375" style="8" customWidth="1"/>
    <col min="2" max="2" width="47.8515625" style="2" customWidth="1"/>
    <col min="3" max="3" width="24.57421875" style="53" customWidth="1"/>
    <col min="4" max="4" width="22.8515625" style="3" customWidth="1"/>
    <col min="5" max="5" width="4.57421875" style="8" customWidth="1"/>
    <col min="6" max="6" width="21.8515625" style="8" customWidth="1"/>
    <col min="7" max="16384" width="9.140625" style="8" customWidth="1"/>
  </cols>
  <sheetData>
    <row r="1" spans="1:4" ht="18" customHeight="1">
      <c r="A1" s="1" t="s">
        <v>1</v>
      </c>
      <c r="D1" s="4" t="s">
        <v>65</v>
      </c>
    </row>
    <row r="2" ht="18" customHeight="1">
      <c r="A2" s="1" t="s">
        <v>66</v>
      </c>
    </row>
    <row r="3" spans="1:4" s="80" customFormat="1" ht="25.5" customHeight="1">
      <c r="A3" s="90" t="s">
        <v>0</v>
      </c>
      <c r="B3" s="90"/>
      <c r="C3" s="90"/>
      <c r="D3" s="90"/>
    </row>
    <row r="4" spans="1:4" s="80" customFormat="1" ht="20.25" customHeight="1">
      <c r="A4" s="89" t="s">
        <v>70</v>
      </c>
      <c r="B4" s="89"/>
      <c r="C4" s="89"/>
      <c r="D4" s="89"/>
    </row>
    <row r="5" spans="1:4" s="5" customFormat="1" ht="18.75" customHeight="1">
      <c r="A5" s="5" t="s">
        <v>64</v>
      </c>
      <c r="B5" s="11"/>
      <c r="C5" s="54"/>
      <c r="D5" s="10"/>
    </row>
    <row r="6" spans="2:4" s="5" customFormat="1" ht="7.5" customHeight="1" thickBot="1">
      <c r="B6" s="11"/>
      <c r="C6" s="54"/>
      <c r="D6" s="10"/>
    </row>
    <row r="7" spans="1:4" s="5" customFormat="1" ht="22.5" customHeight="1" thickTop="1">
      <c r="A7" s="12" t="s">
        <v>2</v>
      </c>
      <c r="B7" s="13" t="s">
        <v>3</v>
      </c>
      <c r="C7" s="55" t="s">
        <v>67</v>
      </c>
      <c r="D7" s="14" t="s">
        <v>68</v>
      </c>
    </row>
    <row r="8" spans="1:4" s="81" customFormat="1" ht="16.5" customHeight="1">
      <c r="A8" s="15" t="s">
        <v>4</v>
      </c>
      <c r="B8" s="16" t="s">
        <v>5</v>
      </c>
      <c r="C8" s="70">
        <f>SUM(C9:C13)</f>
        <v>88564654588</v>
      </c>
      <c r="D8" s="62">
        <f>SUM(D9:D13)</f>
        <v>104338707506</v>
      </c>
    </row>
    <row r="9" spans="1:4" s="6" customFormat="1" ht="16.5" customHeight="1">
      <c r="A9" s="17">
        <v>1</v>
      </c>
      <c r="B9" s="18" t="s">
        <v>6</v>
      </c>
      <c r="C9" s="71">
        <v>7929256556</v>
      </c>
      <c r="D9" s="63">
        <v>10933688209</v>
      </c>
    </row>
    <row r="10" spans="1:4" s="6" customFormat="1" ht="16.5" customHeight="1">
      <c r="A10" s="17">
        <v>2</v>
      </c>
      <c r="B10" s="18" t="s">
        <v>7</v>
      </c>
      <c r="C10" s="71">
        <v>6400000</v>
      </c>
      <c r="D10" s="63">
        <v>6400000</v>
      </c>
    </row>
    <row r="11" spans="1:4" s="6" customFormat="1" ht="16.5" customHeight="1">
      <c r="A11" s="17">
        <v>3</v>
      </c>
      <c r="B11" s="18" t="s">
        <v>8</v>
      </c>
      <c r="C11" s="71">
        <v>68324641024</v>
      </c>
      <c r="D11" s="63">
        <v>88596045837</v>
      </c>
    </row>
    <row r="12" spans="1:4" s="6" customFormat="1" ht="16.5" customHeight="1">
      <c r="A12" s="17">
        <v>4</v>
      </c>
      <c r="B12" s="18" t="s">
        <v>9</v>
      </c>
      <c r="C12" s="71">
        <v>11908903075</v>
      </c>
      <c r="D12" s="63">
        <v>3837672048</v>
      </c>
    </row>
    <row r="13" spans="1:4" s="6" customFormat="1" ht="16.5" customHeight="1">
      <c r="A13" s="17">
        <v>5</v>
      </c>
      <c r="B13" s="18" t="s">
        <v>10</v>
      </c>
      <c r="C13" s="71">
        <v>395453933</v>
      </c>
      <c r="D13" s="63">
        <v>964901412</v>
      </c>
    </row>
    <row r="14" spans="1:4" s="82" customFormat="1" ht="16.5" customHeight="1">
      <c r="A14" s="20" t="s">
        <v>12</v>
      </c>
      <c r="B14" s="21" t="s">
        <v>11</v>
      </c>
      <c r="C14" s="72">
        <f>C16+C21+C22+C23</f>
        <v>12564205200</v>
      </c>
      <c r="D14" s="64">
        <f>D16+D21+D22+D23</f>
        <v>88519034232</v>
      </c>
    </row>
    <row r="15" spans="1:4" s="6" customFormat="1" ht="16.5" customHeight="1">
      <c r="A15" s="17">
        <v>1</v>
      </c>
      <c r="B15" s="18" t="s">
        <v>13</v>
      </c>
      <c r="C15" s="71">
        <v>0</v>
      </c>
      <c r="D15" s="63">
        <v>0</v>
      </c>
    </row>
    <row r="16" spans="1:4" s="6" customFormat="1" ht="16.5" customHeight="1">
      <c r="A16" s="17">
        <v>2</v>
      </c>
      <c r="B16" s="18" t="s">
        <v>14</v>
      </c>
      <c r="C16" s="83">
        <f>C17+C18+C19+C19</f>
        <v>11186355258</v>
      </c>
      <c r="D16" s="84">
        <f>D17+D18+D19+D19</f>
        <v>15973736922</v>
      </c>
    </row>
    <row r="17" spans="1:4" s="6" customFormat="1" ht="16.5" customHeight="1">
      <c r="A17" s="17"/>
      <c r="B17" s="41" t="s">
        <v>15</v>
      </c>
      <c r="C17" s="73">
        <v>11186355258</v>
      </c>
      <c r="D17" s="85">
        <v>15973736922</v>
      </c>
    </row>
    <row r="18" spans="1:6" s="6" customFormat="1" ht="16.5" customHeight="1">
      <c r="A18" s="17"/>
      <c r="B18" s="41" t="s">
        <v>16</v>
      </c>
      <c r="C18" s="71">
        <v>0</v>
      </c>
      <c r="D18" s="63"/>
      <c r="F18" s="7"/>
    </row>
    <row r="19" spans="1:4" s="6" customFormat="1" ht="16.5" customHeight="1">
      <c r="A19" s="17"/>
      <c r="B19" s="41" t="s">
        <v>17</v>
      </c>
      <c r="C19" s="71">
        <v>0</v>
      </c>
      <c r="D19" s="63">
        <v>0</v>
      </c>
    </row>
    <row r="20" spans="1:4" s="6" customFormat="1" ht="16.5" customHeight="1">
      <c r="A20" s="17"/>
      <c r="B20" s="41" t="s">
        <v>18</v>
      </c>
      <c r="C20" s="71">
        <v>0</v>
      </c>
      <c r="D20" s="63">
        <v>0</v>
      </c>
    </row>
    <row r="21" spans="1:4" s="6" customFormat="1" ht="16.5" customHeight="1">
      <c r="A21" s="17">
        <v>3</v>
      </c>
      <c r="B21" s="18" t="s">
        <v>19</v>
      </c>
      <c r="C21" s="71">
        <v>0</v>
      </c>
      <c r="D21" s="63">
        <v>0</v>
      </c>
    </row>
    <row r="22" spans="1:4" s="6" customFormat="1" ht="16.5" customHeight="1">
      <c r="A22" s="17">
        <v>4</v>
      </c>
      <c r="B22" s="18" t="s">
        <v>20</v>
      </c>
      <c r="C22" s="71">
        <v>302700000</v>
      </c>
      <c r="D22" s="63">
        <v>71390348400</v>
      </c>
    </row>
    <row r="23" spans="1:4" s="6" customFormat="1" ht="16.5" customHeight="1">
      <c r="A23" s="22">
        <v>5</v>
      </c>
      <c r="B23" s="23" t="s">
        <v>21</v>
      </c>
      <c r="C23" s="74">
        <v>1075149942</v>
      </c>
      <c r="D23" s="65">
        <v>1154948910</v>
      </c>
    </row>
    <row r="24" spans="1:6" s="82" customFormat="1" ht="19.5" customHeight="1">
      <c r="A24" s="24" t="s">
        <v>22</v>
      </c>
      <c r="B24" s="25" t="s">
        <v>23</v>
      </c>
      <c r="C24" s="75">
        <f>C14+C8</f>
        <v>101128859788</v>
      </c>
      <c r="D24" s="66">
        <f>D14+D8</f>
        <v>192857741738</v>
      </c>
      <c r="F24" s="86"/>
    </row>
    <row r="25" spans="1:4" s="81" customFormat="1" ht="16.5" customHeight="1">
      <c r="A25" s="26" t="s">
        <v>24</v>
      </c>
      <c r="B25" s="27" t="s">
        <v>25</v>
      </c>
      <c r="C25" s="76">
        <f>+C26+C27</f>
        <v>48203989733</v>
      </c>
      <c r="D25" s="67">
        <f>+D26+D27</f>
        <v>132100257326</v>
      </c>
    </row>
    <row r="26" spans="1:4" s="6" customFormat="1" ht="16.5" customHeight="1">
      <c r="A26" s="17">
        <v>1</v>
      </c>
      <c r="B26" s="18" t="s">
        <v>26</v>
      </c>
      <c r="C26" s="71">
        <v>48203989733</v>
      </c>
      <c r="D26" s="63">
        <v>130850257326</v>
      </c>
    </row>
    <row r="27" spans="1:4" s="6" customFormat="1" ht="16.5" customHeight="1">
      <c r="A27" s="17">
        <v>2</v>
      </c>
      <c r="B27" s="18" t="s">
        <v>27</v>
      </c>
      <c r="C27" s="71">
        <v>0</v>
      </c>
      <c r="D27" s="63">
        <v>1250000000</v>
      </c>
    </row>
    <row r="28" spans="1:4" s="81" customFormat="1" ht="16.5" customHeight="1">
      <c r="A28" s="20" t="s">
        <v>28</v>
      </c>
      <c r="B28" s="21" t="s">
        <v>29</v>
      </c>
      <c r="C28" s="72">
        <f>C29+C38</f>
        <v>52924870055</v>
      </c>
      <c r="D28" s="64">
        <f>D29+D38</f>
        <v>60757484412</v>
      </c>
    </row>
    <row r="29" spans="1:4" s="6" customFormat="1" ht="16.5" customHeight="1">
      <c r="A29" s="17">
        <v>1</v>
      </c>
      <c r="B29" s="18" t="s">
        <v>29</v>
      </c>
      <c r="C29" s="77">
        <f>SUM(C30:C37)</f>
        <v>52694677361</v>
      </c>
      <c r="D29" s="63">
        <f>SUM(D30:D37)</f>
        <v>60431597158</v>
      </c>
    </row>
    <row r="30" spans="1:4" s="6" customFormat="1" ht="16.5" customHeight="1">
      <c r="A30" s="17"/>
      <c r="B30" s="41" t="s">
        <v>30</v>
      </c>
      <c r="C30" s="71">
        <v>32000000000</v>
      </c>
      <c r="D30" s="63">
        <v>33600000000</v>
      </c>
    </row>
    <row r="31" spans="1:4" s="6" customFormat="1" ht="16.5" customHeight="1">
      <c r="A31" s="17"/>
      <c r="B31" s="41" t="s">
        <v>31</v>
      </c>
      <c r="C31" s="71">
        <v>10369109800</v>
      </c>
      <c r="D31" s="63">
        <v>10209109800</v>
      </c>
    </row>
    <row r="32" spans="1:4" s="6" customFormat="1" ht="16.5" customHeight="1">
      <c r="A32" s="17"/>
      <c r="B32" s="41" t="s">
        <v>32</v>
      </c>
      <c r="C32" s="71"/>
      <c r="D32" s="63">
        <v>0</v>
      </c>
    </row>
    <row r="33" spans="1:4" s="6" customFormat="1" ht="16.5" customHeight="1">
      <c r="A33" s="17"/>
      <c r="B33" s="41" t="s">
        <v>33</v>
      </c>
      <c r="C33" s="71"/>
      <c r="D33" s="63">
        <v>0</v>
      </c>
    </row>
    <row r="34" spans="1:4" s="6" customFormat="1" ht="16.5" customHeight="1">
      <c r="A34" s="17"/>
      <c r="B34" s="41" t="s">
        <v>34</v>
      </c>
      <c r="C34" s="71"/>
      <c r="D34" s="63">
        <v>0</v>
      </c>
    </row>
    <row r="35" spans="1:4" s="6" customFormat="1" ht="16.5" customHeight="1">
      <c r="A35" s="17"/>
      <c r="B35" s="41" t="s">
        <v>35</v>
      </c>
      <c r="C35" s="71">
        <v>1667901317</v>
      </c>
      <c r="D35" s="63">
        <f>5072834463+1270487776</f>
        <v>6343322239</v>
      </c>
    </row>
    <row r="36" spans="1:4" s="6" customFormat="1" ht="16.5" customHeight="1">
      <c r="A36" s="17"/>
      <c r="B36" s="41" t="s">
        <v>36</v>
      </c>
      <c r="C36" s="71">
        <v>8657666244</v>
      </c>
      <c r="D36" s="63">
        <v>10279165119</v>
      </c>
    </row>
    <row r="37" spans="1:4" s="6" customFormat="1" ht="16.5" customHeight="1">
      <c r="A37" s="17"/>
      <c r="B37" s="41" t="s">
        <v>37</v>
      </c>
      <c r="C37" s="71">
        <v>0</v>
      </c>
      <c r="D37" s="63"/>
    </row>
    <row r="38" spans="1:4" s="6" customFormat="1" ht="16.5" customHeight="1">
      <c r="A38" s="17">
        <v>2</v>
      </c>
      <c r="B38" s="18" t="s">
        <v>38</v>
      </c>
      <c r="C38" s="77">
        <f>C39+C40+C41</f>
        <v>230192694</v>
      </c>
      <c r="D38" s="63">
        <f>D39+D40+D41</f>
        <v>325887254</v>
      </c>
    </row>
    <row r="39" spans="1:4" s="6" customFormat="1" ht="16.5" customHeight="1">
      <c r="A39" s="17"/>
      <c r="B39" s="41" t="s">
        <v>39</v>
      </c>
      <c r="C39" s="71">
        <v>230192694</v>
      </c>
      <c r="D39" s="63">
        <v>325887254</v>
      </c>
    </row>
    <row r="40" spans="1:4" s="6" customFormat="1" ht="16.5" customHeight="1">
      <c r="A40" s="17"/>
      <c r="B40" s="41" t="s">
        <v>40</v>
      </c>
      <c r="C40" s="71"/>
      <c r="D40" s="63"/>
    </row>
    <row r="41" spans="1:4" s="6" customFormat="1" ht="16.5" customHeight="1">
      <c r="A41" s="28"/>
      <c r="B41" s="42" t="s">
        <v>41</v>
      </c>
      <c r="C41" s="78"/>
      <c r="D41" s="68"/>
    </row>
    <row r="42" spans="1:6" s="81" customFormat="1" ht="20.25" customHeight="1" thickBot="1">
      <c r="A42" s="29" t="s">
        <v>42</v>
      </c>
      <c r="B42" s="30" t="s">
        <v>43</v>
      </c>
      <c r="C42" s="79">
        <f>C28+C25</f>
        <v>101128859788</v>
      </c>
      <c r="D42" s="69">
        <f>D28+D25</f>
        <v>192857741738</v>
      </c>
      <c r="F42" s="87"/>
    </row>
    <row r="43" spans="1:4" s="81" customFormat="1" ht="14.25" customHeight="1" thickTop="1">
      <c r="A43" s="34"/>
      <c r="B43" s="35"/>
      <c r="C43" s="57"/>
      <c r="D43" s="36"/>
    </row>
    <row r="44" spans="1:4" s="5" customFormat="1" ht="48.75" customHeight="1" thickBot="1">
      <c r="A44" s="5" t="s">
        <v>63</v>
      </c>
      <c r="C44" s="54"/>
      <c r="D44" s="10"/>
    </row>
    <row r="45" spans="1:4" s="31" customFormat="1" ht="26.25" customHeight="1" thickTop="1">
      <c r="A45" s="12" t="s">
        <v>2</v>
      </c>
      <c r="B45" s="32" t="s">
        <v>44</v>
      </c>
      <c r="C45" s="55" t="s">
        <v>69</v>
      </c>
      <c r="D45" s="14" t="s">
        <v>62</v>
      </c>
    </row>
    <row r="46" spans="1:4" s="5" customFormat="1" ht="18" customHeight="1">
      <c r="A46" s="43">
        <v>1</v>
      </c>
      <c r="B46" s="44" t="s">
        <v>45</v>
      </c>
      <c r="C46" s="58">
        <v>136134982167</v>
      </c>
      <c r="D46" s="45">
        <v>595226879390</v>
      </c>
    </row>
    <row r="47" spans="1:4" s="6" customFormat="1" ht="18" customHeight="1">
      <c r="A47" s="17">
        <v>2</v>
      </c>
      <c r="B47" s="33" t="s">
        <v>46</v>
      </c>
      <c r="C47" s="56">
        <v>1474468320</v>
      </c>
      <c r="D47" s="19">
        <v>2941729559</v>
      </c>
    </row>
    <row r="48" spans="1:4" s="5" customFormat="1" ht="18" customHeight="1">
      <c r="A48" s="46">
        <v>3</v>
      </c>
      <c r="B48" s="47" t="s">
        <v>47</v>
      </c>
      <c r="C48" s="88">
        <f>C46-C47</f>
        <v>134660513847</v>
      </c>
      <c r="D48" s="48">
        <f>D46-D47</f>
        <v>592285149831</v>
      </c>
    </row>
    <row r="49" spans="1:4" s="5" customFormat="1" ht="18" customHeight="1">
      <c r="A49" s="46">
        <v>4</v>
      </c>
      <c r="B49" s="47" t="s">
        <v>48</v>
      </c>
      <c r="C49" s="59">
        <v>126591187264</v>
      </c>
      <c r="D49" s="48">
        <v>567793122491</v>
      </c>
    </row>
    <row r="50" spans="1:4" s="5" customFormat="1" ht="18" customHeight="1">
      <c r="A50" s="46">
        <v>5</v>
      </c>
      <c r="B50" s="47" t="s">
        <v>49</v>
      </c>
      <c r="C50" s="88">
        <f>C48-C49</f>
        <v>8069326583</v>
      </c>
      <c r="D50" s="48">
        <f>D48-D49</f>
        <v>24492027340</v>
      </c>
    </row>
    <row r="51" spans="1:4" s="6" customFormat="1" ht="18" customHeight="1">
      <c r="A51" s="17">
        <v>6</v>
      </c>
      <c r="B51" s="33" t="s">
        <v>50</v>
      </c>
      <c r="C51" s="56">
        <v>98967157</v>
      </c>
      <c r="D51" s="19">
        <v>2119655162</v>
      </c>
    </row>
    <row r="52" spans="1:4" s="6" customFormat="1" ht="18" customHeight="1">
      <c r="A52" s="17">
        <v>7</v>
      </c>
      <c r="B52" s="33" t="s">
        <v>51</v>
      </c>
      <c r="C52" s="56">
        <v>1192955885</v>
      </c>
      <c r="D52" s="19">
        <v>5413825597</v>
      </c>
    </row>
    <row r="53" spans="1:4" s="6" customFormat="1" ht="18" customHeight="1">
      <c r="A53" s="17">
        <v>8</v>
      </c>
      <c r="B53" s="33" t="s">
        <v>52</v>
      </c>
      <c r="C53" s="56">
        <v>543843672</v>
      </c>
      <c r="D53" s="19">
        <v>1263161100</v>
      </c>
    </row>
    <row r="54" spans="1:4" s="6" customFormat="1" ht="18" customHeight="1">
      <c r="A54" s="17">
        <v>9</v>
      </c>
      <c r="B54" s="33" t="s">
        <v>53</v>
      </c>
      <c r="C54" s="56">
        <v>2001355970</v>
      </c>
      <c r="D54" s="19">
        <v>5153392356</v>
      </c>
    </row>
    <row r="55" spans="1:4" s="5" customFormat="1" ht="18" customHeight="1">
      <c r="A55" s="46">
        <v>10</v>
      </c>
      <c r="B55" s="47" t="s">
        <v>54</v>
      </c>
      <c r="C55" s="88">
        <f>C50+C51-C52-C53-C54</f>
        <v>4430138213</v>
      </c>
      <c r="D55" s="48">
        <f>D50+D51-D52-D53-D54</f>
        <v>14781303449</v>
      </c>
    </row>
    <row r="56" spans="1:4" s="6" customFormat="1" ht="18" customHeight="1">
      <c r="A56" s="17">
        <v>11</v>
      </c>
      <c r="B56" s="33" t="s">
        <v>55</v>
      </c>
      <c r="C56" s="56">
        <v>356104707</v>
      </c>
      <c r="D56" s="19">
        <v>1228898029</v>
      </c>
    </row>
    <row r="57" spans="1:4" s="6" customFormat="1" ht="18" customHeight="1">
      <c r="A57" s="17">
        <v>12</v>
      </c>
      <c r="B57" s="33" t="s">
        <v>56</v>
      </c>
      <c r="C57" s="56">
        <v>0</v>
      </c>
      <c r="D57" s="19">
        <v>64223452</v>
      </c>
    </row>
    <row r="58" spans="1:4" s="5" customFormat="1" ht="18" customHeight="1">
      <c r="A58" s="46">
        <v>13</v>
      </c>
      <c r="B58" s="47" t="s">
        <v>57</v>
      </c>
      <c r="C58" s="88">
        <f>C56-C57</f>
        <v>356104707</v>
      </c>
      <c r="D58" s="48">
        <f>D56-D57</f>
        <v>1164674577</v>
      </c>
    </row>
    <row r="59" spans="1:4" s="5" customFormat="1" ht="18" customHeight="1">
      <c r="A59" s="46">
        <v>14</v>
      </c>
      <c r="B59" s="47" t="s">
        <v>58</v>
      </c>
      <c r="C59" s="88">
        <f>C55+C58</f>
        <v>4786242920</v>
      </c>
      <c r="D59" s="48">
        <f>D55+D58</f>
        <v>15945978026</v>
      </c>
    </row>
    <row r="60" spans="1:4" s="5" customFormat="1" ht="18" customHeight="1">
      <c r="A60" s="46">
        <v>15</v>
      </c>
      <c r="B60" s="47" t="s">
        <v>59</v>
      </c>
      <c r="C60" s="88">
        <v>670074009</v>
      </c>
      <c r="D60" s="48">
        <v>2232436924</v>
      </c>
    </row>
    <row r="61" spans="1:4" s="5" customFormat="1" ht="18" customHeight="1">
      <c r="A61" s="46">
        <v>16</v>
      </c>
      <c r="B61" s="47" t="s">
        <v>60</v>
      </c>
      <c r="C61" s="88">
        <f>C59-C60</f>
        <v>4116168911</v>
      </c>
      <c r="D61" s="48">
        <f>D59-D60</f>
        <v>13713541102</v>
      </c>
    </row>
    <row r="62" spans="1:4" s="5" customFormat="1" ht="18" customHeight="1">
      <c r="A62" s="46">
        <v>17</v>
      </c>
      <c r="B62" s="47" t="s">
        <v>61</v>
      </c>
      <c r="C62" s="59"/>
      <c r="D62" s="49"/>
    </row>
    <row r="63" spans="1:4" s="5" customFormat="1" ht="18" customHeight="1" thickBot="1">
      <c r="A63" s="50"/>
      <c r="B63" s="51"/>
      <c r="C63" s="60"/>
      <c r="D63" s="52"/>
    </row>
    <row r="64" spans="3:4" s="6" customFormat="1" ht="18" customHeight="1" thickTop="1">
      <c r="C64" s="37"/>
      <c r="D64" s="7"/>
    </row>
    <row r="65" spans="2:4" s="5" customFormat="1" ht="18" customHeight="1">
      <c r="B65" s="9"/>
      <c r="C65" s="61"/>
      <c r="D65" s="40"/>
    </row>
    <row r="66" spans="3:4" s="6" customFormat="1" ht="18" customHeight="1">
      <c r="C66" s="37"/>
      <c r="D66" s="39"/>
    </row>
    <row r="67" spans="3:4" s="6" customFormat="1" ht="18" customHeight="1">
      <c r="C67" s="37"/>
      <c r="D67" s="39"/>
    </row>
    <row r="68" spans="2:4" s="6" customFormat="1" ht="18" customHeight="1">
      <c r="B68" s="38"/>
      <c r="C68" s="37"/>
      <c r="D68" s="39"/>
    </row>
    <row r="69" spans="2:4" s="6" customFormat="1" ht="18" customHeight="1">
      <c r="B69" s="38"/>
      <c r="C69" s="37"/>
      <c r="D69" s="39"/>
    </row>
    <row r="70" spans="2:4" s="6" customFormat="1" ht="18" customHeight="1">
      <c r="B70" s="38"/>
      <c r="C70" s="37"/>
      <c r="D70" s="39"/>
    </row>
    <row r="71" spans="2:4" s="6" customFormat="1" ht="18" customHeight="1">
      <c r="B71" s="38"/>
      <c r="C71" s="37"/>
      <c r="D71" s="39"/>
    </row>
    <row r="72" spans="2:4" s="6" customFormat="1" ht="18" customHeight="1">
      <c r="B72" s="38"/>
      <c r="C72" s="37"/>
      <c r="D72" s="7"/>
    </row>
  </sheetData>
  <mergeCells count="2">
    <mergeCell ref="A3:D3"/>
    <mergeCell ref="A4:D4"/>
  </mergeCells>
  <printOptions horizontalCentered="1" verticalCentered="1"/>
  <pageMargins left="0.25" right="0.25" top="0.5" bottom="0.5" header="0" footer="0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User</cp:lastModifiedBy>
  <cp:lastPrinted>2007-01-15T09:48:44Z</cp:lastPrinted>
  <dcterms:created xsi:type="dcterms:W3CDTF">2007-01-16T07:14:07Z</dcterms:created>
  <dcterms:modified xsi:type="dcterms:W3CDTF">2008-01-28T01:58:47Z</dcterms:modified>
  <cp:category/>
  <cp:version/>
  <cp:contentType/>
  <cp:contentStatus/>
</cp:coreProperties>
</file>